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4310" activeTab="0"/>
  </bookViews>
  <sheets>
    <sheet name="Sheet1" sheetId="1" r:id="rId1"/>
    <sheet name="Sheet2" sheetId="2" r:id="rId2"/>
    <sheet name="Sheet3" sheetId="3" r:id="rId3"/>
  </sheets>
  <definedNames>
    <definedName name="Ad">'Sheet1'!#REF!</definedName>
    <definedName name="d">'Sheet1'!#REF!</definedName>
    <definedName name="Dc">'Sheet1'!$B$6</definedName>
    <definedName name="dr">'Sheet1'!#REF!</definedName>
    <definedName name="Ec">'Sheet1'!$B$12</definedName>
    <definedName name="espring">'Sheet1'!$B$16</definedName>
    <definedName name="F">'Sheet1'!$B$20</definedName>
    <definedName name="Fspring">'Sheet1'!$B$14</definedName>
    <definedName name="L">'Sheet1'!#REF!</definedName>
    <definedName name="Lc">'Sheet1'!$B$7</definedName>
    <definedName name="Lspring">'Sheet1'!$B$15</definedName>
    <definedName name="P">'Sheet1'!#REF!</definedName>
    <definedName name="P_1">'Sheet1'!#REF!</definedName>
    <definedName name="Pa">'Sheet1'!$B$8</definedName>
    <definedName name="Pc">'Sheet1'!$B$9</definedName>
    <definedName name="Pr">'Sheet1'!#REF!</definedName>
    <definedName name="Ps">'Sheet1'!$B$9</definedName>
    <definedName name="V">'Sheet1'!#REF!</definedName>
    <definedName name="Vc">'Sheet1'!$B$10</definedName>
    <definedName name="x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<sst xmlns="http://schemas.openxmlformats.org/spreadsheetml/2006/main" count="18" uniqueCount="18">
  <si>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Compare to a constant force spring: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</si>
  <si>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sz val="10"/>
        <color indexed="10"/>
        <rFont val="Times New Roman"/>
        <family val="1"/>
      </rPr>
      <t>RED</t>
    </r>
  </si>
  <si>
    <t>Equivelent number of constant F springs</t>
  </si>
  <si>
    <t>Cylinder as energy storage device</t>
  </si>
  <si>
    <t>Atmospheric pressure, Pa (atm, N/mm^2. psi)</t>
  </si>
  <si>
    <t>Diameter, Dc (mm)</t>
  </si>
  <si>
    <t>Length, Lc (mm)</t>
  </si>
  <si>
    <t>Volume, Vc (mm^3)</t>
  </si>
  <si>
    <t>Cylinder pressure, Pc (atm, N/mm^2, psi)</t>
  </si>
  <si>
    <t>Imaginary length to expand to obtain 1 atm pressure, Le (mm)</t>
  </si>
  <si>
    <t>Force, Fspring (N)</t>
  </si>
  <si>
    <t>Spring length, Lspring (m)</t>
  </si>
  <si>
    <t>Energy stored, Ec (Joules=Nm)</t>
  </si>
  <si>
    <t>Energy stored, Espring (Joules=Nm)</t>
  </si>
  <si>
    <t>Height to which a 100 kg professor can be raised (m)</t>
  </si>
  <si>
    <t>Pneumatic_pressurized_cylinder.xls</t>
  </si>
  <si>
    <t>To determine energy storage in a pressurized cylinder</t>
  </si>
  <si>
    <t>By Alex Slocum &amp; Roger Cortesi 1/20/04, last modified 2/16/04 by Alex Slocum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</si>
</sst>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  <numFmt numFmtId="174" formatCode="0.0000000"/>
  </numFmts>
  <fonts count="6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49.140625" style="1" customWidth="1"/>
    <col min="2" max="2" width="7.7109375" style="7" customWidth="1"/>
    <col min="3" max="3" width="9.140625" style="1" customWidth="1"/>
    <col min="4" max="4" width="6.28125" style="1" customWidth="1"/>
    <col min="5" max="16384" width="9.140625" style="1" customWidth="1"/>
  </cols>
  <sheetData>
    <row r="1" spans="1:4" ht="12.75">
      <c r="A1" s="12" t="s">
        <v>15</v>
      </c>
      <c r="B1" s="13"/>
      <c r="C1" s="13"/>
      <c r="D1" s="14"/>
    </row>
    <row r="2" spans="1:4" ht="12.75">
      <c r="A2" s="15" t="s">
        <v>16</v>
      </c>
      <c r="B2" s="16"/>
      <c r="C2" s="16"/>
      <c r="D2" s="17"/>
    </row>
    <row r="3" spans="1:4" ht="12.75">
      <c r="A3" s="15" t="s">
        <v>17</v>
      </c>
      <c r="B3" s="16"/>
      <c r="C3" s="16"/>
      <c r="D3" s="17"/>
    </row>
    <row r="4" spans="1:4" ht="13.5" thickBot="1">
      <c r="A4" s="18" t="s">
        <v>1</v>
      </c>
      <c r="B4" s="18"/>
      <c r="C4" s="18"/>
      <c r="D4" s="18"/>
    </row>
    <row r="5" spans="1:4" ht="12.75">
      <c r="A5" s="3" t="s">
        <v>3</v>
      </c>
      <c r="B5" s="2"/>
      <c r="C5" s="3"/>
      <c r="D5" s="3"/>
    </row>
    <row r="6" spans="1:4" ht="12.75">
      <c r="A6" s="6" t="s">
        <v>5</v>
      </c>
      <c r="B6" s="2">
        <v>25</v>
      </c>
      <c r="C6" s="3"/>
      <c r="D6" s="3"/>
    </row>
    <row r="7" spans="1:6" ht="12.75">
      <c r="A7" s="6" t="s">
        <v>6</v>
      </c>
      <c r="B7" s="8">
        <v>101.85916357881301</v>
      </c>
      <c r="C7" s="3"/>
      <c r="D7" s="3"/>
      <c r="F7"/>
    </row>
    <row r="8" spans="1:4" ht="12.75">
      <c r="A8" s="6" t="s">
        <v>4</v>
      </c>
      <c r="B8" s="2">
        <v>1</v>
      </c>
      <c r="C8" s="4">
        <f>B8*100000</f>
        <v>100000</v>
      </c>
      <c r="D8" s="4">
        <f>B8*14.7</f>
        <v>14.7</v>
      </c>
    </row>
    <row r="9" spans="1:10" ht="12.75">
      <c r="A9" s="6" t="s">
        <v>8</v>
      </c>
      <c r="B9" s="8">
        <v>3</v>
      </c>
      <c r="C9" s="4">
        <f>B9*100000</f>
        <v>300000</v>
      </c>
      <c r="D9" s="4">
        <f>B9*14.7</f>
        <v>44.099999999999994</v>
      </c>
      <c r="I9"/>
      <c r="J9"/>
    </row>
    <row r="10" spans="1:10" ht="12.75">
      <c r="A10" s="6" t="s">
        <v>7</v>
      </c>
      <c r="B10" s="9">
        <f>PI()*Dc^2*Lc/4</f>
        <v>50000</v>
      </c>
      <c r="C10" s="3"/>
      <c r="D10" s="3"/>
      <c r="I10"/>
      <c r="J10"/>
    </row>
    <row r="11" spans="1:10" ht="12.75">
      <c r="A11" s="6" t="s">
        <v>9</v>
      </c>
      <c r="B11" s="5">
        <f>Lc*Pc/Pa</f>
        <v>305.577490736439</v>
      </c>
      <c r="C11" s="3"/>
      <c r="D11" s="3"/>
      <c r="I11"/>
      <c r="J11"/>
    </row>
    <row r="12" spans="1:10" ht="12.75">
      <c r="A12" s="6" t="s">
        <v>12</v>
      </c>
      <c r="B12" s="5">
        <f>(PI()*Dc^2*(Lc/1000)*(0.1*Pa)/4)*(Pc/Pa*(LN(Pc/Pa)-1)+1)</f>
        <v>6.4791843300216465</v>
      </c>
      <c r="C12" s="3"/>
      <c r="D12" s="3"/>
      <c r="I12"/>
      <c r="J12"/>
    </row>
    <row r="13" spans="1:10" ht="12.75">
      <c r="A13" s="3" t="s">
        <v>0</v>
      </c>
      <c r="B13" s="2"/>
      <c r="C13" s="3"/>
      <c r="D13" s="3"/>
      <c r="I13"/>
      <c r="J13"/>
    </row>
    <row r="14" spans="1:10" ht="12.75">
      <c r="A14" s="6" t="s">
        <v>10</v>
      </c>
      <c r="B14" s="2">
        <v>10</v>
      </c>
      <c r="C14" s="3"/>
      <c r="D14" s="3"/>
      <c r="G14"/>
      <c r="I14"/>
      <c r="J14"/>
    </row>
    <row r="15" spans="1:10" ht="12.75">
      <c r="A15" s="6" t="s">
        <v>11</v>
      </c>
      <c r="B15" s="10">
        <f>0.4</f>
        <v>0.4</v>
      </c>
      <c r="C15" s="3"/>
      <c r="D15" s="3"/>
      <c r="I15"/>
      <c r="J15"/>
    </row>
    <row r="16" spans="1:10" ht="12.75">
      <c r="A16" s="6" t="s">
        <v>13</v>
      </c>
      <c r="B16" s="2">
        <f>Fspring*Lspring</f>
        <v>4</v>
      </c>
      <c r="C16" s="3"/>
      <c r="D16" s="3"/>
      <c r="I16"/>
      <c r="J16"/>
    </row>
    <row r="17" spans="1:10" ht="12.75">
      <c r="A17" s="6" t="s">
        <v>2</v>
      </c>
      <c r="B17" s="5">
        <f>Ec/espring</f>
        <v>1.6197960825054116</v>
      </c>
      <c r="C17" s="2"/>
      <c r="D17" s="2"/>
      <c r="I17"/>
      <c r="J17"/>
    </row>
    <row r="18" spans="1:4" ht="12.75">
      <c r="A18" s="11" t="s">
        <v>14</v>
      </c>
      <c r="B18" s="4">
        <f>Ec/(100*9.8)</f>
        <v>0.0066114125816547405</v>
      </c>
      <c r="C18" s="3"/>
      <c r="D18" s="3"/>
    </row>
    <row r="19" ht="12.75"/>
    <row r="20" ht="12.75"/>
    <row r="21" ht="12.75"/>
    <row r="22" ht="12.75"/>
    <row r="23" ht="12.75"/>
    <row r="24" ht="12.75"/>
    <row r="25" ht="12.75"/>
    <row r="26" ht="12.75"/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Equation.DSMT4" shapeId="13968634" r:id="rId1"/>
    <oleObject progId="Equation.DSMT4" shapeId="139693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cp:lastPrinted>2004-01-20T00:43:23Z</cp:lastPrinted>
  <dcterms:created xsi:type="dcterms:W3CDTF">2003-08-29T19:11:12Z</dcterms:created>
  <dcterms:modified xsi:type="dcterms:W3CDTF">2004-02-16T14:08:20Z</dcterms:modified>
  <cp:category/>
  <cp:version/>
  <cp:contentType/>
  <cp:contentStatus/>
</cp:coreProperties>
</file>