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4496" windowHeight="8832" activeTab="0"/>
  </bookViews>
  <sheets>
    <sheet name="Analysis" sheetId="1" r:id="rId1"/>
    <sheet name="ProE Simulation" sheetId="2" r:id="rId2"/>
  </sheets>
  <definedNames>
    <definedName name="a">'Analysis'!$C$22</definedName>
    <definedName name="b">'Analysis'!$C$23</definedName>
    <definedName name="c_1">'Analysis'!$C$55</definedName>
    <definedName name="c_2">'Analysis'!$C$70</definedName>
    <definedName name="defl">'Analysis'!$C$31</definedName>
    <definedName name="E">'Analysis'!$C$19</definedName>
    <definedName name="F">'Analysis'!$C$18</definedName>
    <definedName name="Ioc">'Analysis'!$C$26</definedName>
    <definedName name="L">'Analysis'!$C$21</definedName>
    <definedName name="lnaml">'Analysis'!$C$47</definedName>
    <definedName name="M">'Analysis'!$C$27</definedName>
    <definedName name="maxs">'Analysis'!$C$28</definedName>
    <definedName name="ms">'Analysis'!$C$25</definedName>
    <definedName name="_xlnm.Print_Area" localSheetId="0">'Analysis'!$B$5:$D$31</definedName>
    <definedName name="sigmax">'Analysis'!$C$24</definedName>
    <definedName name="t">'Analysis'!$C$20</definedName>
  </definedNames>
  <calcPr fullCalcOnLoad="1"/>
</workbook>
</file>

<file path=xl/sharedStrings.xml><?xml version="1.0" encoding="utf-8"?>
<sst xmlns="http://schemas.openxmlformats.org/spreadsheetml/2006/main" count="25" uniqueCount="25">
  <si>
    <t>Length, L (mm)</t>
  </si>
  <si>
    <t>Thickness, t (mm)</t>
  </si>
  <si>
    <t>Modulus, E (N/mm^2)</t>
  </si>
  <si>
    <t>Width at tip, a (mm)</t>
  </si>
  <si>
    <t>Width at base, b (mm)</t>
  </si>
  <si>
    <t>I/c max, Ioc (mm^3)</t>
  </si>
  <si>
    <t>Moment, M (N-mm)</t>
  </si>
  <si>
    <t>Max strain (%)</t>
  </si>
  <si>
    <t>Max stress, maxs (N/mm^2)</t>
  </si>
  <si>
    <t>Spring constant, k (N/mm)</t>
  </si>
  <si>
    <t>Force, F (N, grams)</t>
  </si>
  <si>
    <t>Comparative straight beam defl</t>
  </si>
  <si>
    <t>To determine stress, deflection, &amp; spring constant of a constant-thickness tapered-width beam</t>
  </si>
  <si>
    <t>Beam_Tapered_Width.xls</t>
  </si>
  <si>
    <t>Max allowable stress, sigmax (N/mm^2)</t>
  </si>
  <si>
    <t>Safety factor (must be &gt; 1)</t>
  </si>
  <si>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</si>
  <si>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Beam dimensions and properties</t>
  </si>
  <si>
    <t>Values</t>
  </si>
  <si>
    <t>Schematic</t>
  </si>
  <si>
    <t xml:space="preserve">ProE Simulation </t>
  </si>
  <si>
    <t>Resulting slope, ms</t>
  </si>
  <si>
    <t>Deflection at beam end, defl (mm)</t>
  </si>
  <si>
    <t>Ratio of tapered/straight beam deflection</t>
  </si>
  <si>
    <t>By Alex Slocum, 8/28/03, last modified 09/21/04 by Xue'en Yang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</si>
</sst>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"/>
    <numFmt numFmtId="173" formatCode="0.0000E+00"/>
    <numFmt numFmtId="174" formatCode="0.000E+00"/>
    <numFmt numFmtId="175" formatCode="0.0%"/>
    <numFmt numFmtId="176" formatCode="0.E+00"/>
  </numFmts>
  <fonts count="11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0" fillId="0" borderId="1" xfId="0" applyFont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10" fillId="2" borderId="0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70" fontId="9" fillId="0" borderId="13" xfId="0" applyNumberFormat="1" applyFont="1" applyFill="1" applyBorder="1" applyAlignment="1">
      <alignment horizontal="center"/>
    </xf>
    <xf numFmtId="11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" fontId="9" fillId="0" borderId="13" xfId="15" applyNumberFormat="1" applyFont="1" applyFill="1" applyBorder="1" applyAlignment="1">
      <alignment horizontal="center"/>
    </xf>
    <xf numFmtId="10" fontId="9" fillId="0" borderId="13" xfId="21" applyNumberFormat="1" applyFont="1" applyFill="1" applyBorder="1" applyAlignment="1">
      <alignment horizontal="center"/>
    </xf>
    <xf numFmtId="2" fontId="9" fillId="0" borderId="14" xfId="21" applyNumberFormat="1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1" fontId="10" fillId="3" borderId="15" xfId="0" applyNumberFormat="1" applyFont="1" applyFill="1" applyBorder="1" applyAlignment="1">
      <alignment horizontal="center"/>
    </xf>
    <xf numFmtId="170" fontId="10" fillId="3" borderId="15" xfId="0" applyNumberFormat="1" applyFont="1" applyFill="1" applyBorder="1" applyAlignment="1">
      <alignment horizontal="center"/>
    </xf>
    <xf numFmtId="11" fontId="10" fillId="3" borderId="15" xfId="0" applyNumberFormat="1" applyFont="1" applyFill="1" applyBorder="1" applyAlignment="1">
      <alignment horizontal="center"/>
    </xf>
    <xf numFmtId="1" fontId="10" fillId="3" borderId="15" xfId="15" applyNumberFormat="1" applyFont="1" applyFill="1" applyBorder="1" applyAlignment="1">
      <alignment horizontal="center"/>
    </xf>
    <xf numFmtId="10" fontId="10" fillId="3" borderId="15" xfId="21" applyNumberFormat="1" applyFont="1" applyFill="1" applyBorder="1" applyAlignment="1">
      <alignment horizontal="center"/>
    </xf>
    <xf numFmtId="2" fontId="10" fillId="3" borderId="15" xfId="21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20</xdr:row>
      <xdr:rowOff>85725</xdr:rowOff>
    </xdr:from>
    <xdr:to>
      <xdr:col>10</xdr:col>
      <xdr:colOff>409575</xdr:colOff>
      <xdr:row>42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324225"/>
          <a:ext cx="5715000" cy="3619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0</xdr:rowOff>
    </xdr:from>
    <xdr:to>
      <xdr:col>10</xdr:col>
      <xdr:colOff>400050</xdr:colOff>
      <xdr:row>19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t="20703" b="18750"/>
        <a:stretch>
          <a:fillRect/>
        </a:stretch>
      </xdr:blipFill>
      <xdr:spPr>
        <a:xfrm>
          <a:off x="600075" y="161925"/>
          <a:ext cx="570547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4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8.8515625" style="3" customWidth="1"/>
    <col min="2" max="2" width="36.28125" style="4" customWidth="1"/>
    <col min="3" max="3" width="11.00390625" style="4" customWidth="1"/>
    <col min="4" max="4" width="18.00390625" style="4" customWidth="1"/>
    <col min="5" max="5" width="9.140625" style="3" customWidth="1"/>
    <col min="6" max="6" width="16.140625" style="2" bestFit="1" customWidth="1"/>
    <col min="7" max="16384" width="9.140625" style="2" customWidth="1"/>
  </cols>
  <sheetData>
    <row r="1" ht="15.75" thickBot="1"/>
    <row r="2" spans="2:6" ht="15">
      <c r="B2" s="15" t="s">
        <v>13</v>
      </c>
      <c r="C2" s="16"/>
      <c r="D2" s="17"/>
      <c r="E2" s="5"/>
      <c r="F2" s="1"/>
    </row>
    <row r="3" spans="2:6" ht="30" customHeight="1">
      <c r="B3" s="18" t="s">
        <v>12</v>
      </c>
      <c r="C3" s="19"/>
      <c r="D3" s="20"/>
      <c r="E3" s="5"/>
      <c r="F3" s="1"/>
    </row>
    <row r="4" spans="2:6" ht="15">
      <c r="B4" s="21" t="s">
        <v>24</v>
      </c>
      <c r="C4" s="22"/>
      <c r="D4" s="23"/>
      <c r="E4" s="5"/>
      <c r="F4" s="1"/>
    </row>
    <row r="5" spans="2:6" ht="15.75" thickBot="1">
      <c r="B5" s="12" t="s">
        <v>16</v>
      </c>
      <c r="C5" s="13"/>
      <c r="D5" s="14"/>
      <c r="E5" s="5"/>
      <c r="F5" s="1"/>
    </row>
    <row r="6" spans="2:6" ht="15">
      <c r="B6" s="11" t="s">
        <v>19</v>
      </c>
      <c r="D6" s="6"/>
      <c r="E6" s="5"/>
      <c r="F6" s="1"/>
    </row>
    <row r="7" spans="2:6" ht="15.75">
      <c r="B7" s="6"/>
      <c r="C7" s="6"/>
      <c r="D7" s="6"/>
      <c r="E7" s="5"/>
      <c r="F7" s="1"/>
    </row>
    <row r="8" spans="2:6" ht="15.75">
      <c r="B8" s="6"/>
      <c r="C8" s="6"/>
      <c r="D8" s="6"/>
      <c r="E8" s="5"/>
      <c r="F8" s="1"/>
    </row>
    <row r="9" spans="2:6" ht="15.75">
      <c r="B9" s="6"/>
      <c r="C9" s="6"/>
      <c r="D9" s="6"/>
      <c r="E9" s="5"/>
      <c r="F9" s="1"/>
    </row>
    <row r="10" spans="2:6" ht="15.75">
      <c r="B10" s="6"/>
      <c r="C10" s="6"/>
      <c r="D10" s="6"/>
      <c r="E10" s="5"/>
      <c r="F10" s="1"/>
    </row>
    <row r="11" spans="2:6" ht="15.75">
      <c r="B11" s="6"/>
      <c r="C11" s="6"/>
      <c r="D11" s="6"/>
      <c r="E11" s="5"/>
      <c r="F11" s="1"/>
    </row>
    <row r="12" spans="2:6" ht="15.75">
      <c r="B12" s="6"/>
      <c r="C12" s="6"/>
      <c r="D12" s="6"/>
      <c r="E12" s="5"/>
      <c r="F12" s="1"/>
    </row>
    <row r="13" spans="2:6" ht="15.75">
      <c r="B13" s="6"/>
      <c r="C13" s="6"/>
      <c r="D13" s="6"/>
      <c r="E13" s="5"/>
      <c r="F13" s="1"/>
    </row>
    <row r="14" spans="2:6" ht="15.75">
      <c r="B14" s="6"/>
      <c r="C14" s="6"/>
      <c r="D14" s="6"/>
      <c r="E14" s="5"/>
      <c r="F14" s="1"/>
    </row>
    <row r="15" spans="2:6" ht="15.75">
      <c r="B15" s="6"/>
      <c r="C15" s="6"/>
      <c r="D15" s="6"/>
      <c r="E15" s="5"/>
      <c r="F15" s="1"/>
    </row>
    <row r="16" spans="2:6" ht="16.5" thickBot="1">
      <c r="B16" s="6"/>
      <c r="C16" s="6"/>
      <c r="D16" s="6"/>
      <c r="E16" s="5"/>
      <c r="F16" s="1"/>
    </row>
    <row r="17" spans="2:6" ht="15.75" thickTop="1">
      <c r="B17" s="8" t="s">
        <v>17</v>
      </c>
      <c r="C17" s="24" t="s">
        <v>18</v>
      </c>
      <c r="D17" s="34" t="s">
        <v>20</v>
      </c>
      <c r="E17" s="5"/>
      <c r="F17" s="1"/>
    </row>
    <row r="18" spans="2:4" ht="15">
      <c r="B18" s="9" t="s">
        <v>10</v>
      </c>
      <c r="C18" s="25">
        <v>150</v>
      </c>
      <c r="D18" s="33">
        <v>150</v>
      </c>
    </row>
    <row r="19" spans="2:4" ht="15">
      <c r="B19" s="9" t="s">
        <v>2</v>
      </c>
      <c r="C19" s="26">
        <v>200000</v>
      </c>
      <c r="D19" s="34">
        <v>200000</v>
      </c>
    </row>
    <row r="20" spans="2:4" ht="15">
      <c r="B20" s="9" t="s">
        <v>1</v>
      </c>
      <c r="C20" s="26">
        <v>2</v>
      </c>
      <c r="D20" s="34">
        <v>2</v>
      </c>
    </row>
    <row r="21" spans="2:4" ht="15">
      <c r="B21" s="9" t="s">
        <v>0</v>
      </c>
      <c r="C21" s="26">
        <v>125</v>
      </c>
      <c r="D21" s="34">
        <v>125</v>
      </c>
    </row>
    <row r="22" spans="2:4" ht="15">
      <c r="B22" s="9" t="s">
        <v>3</v>
      </c>
      <c r="C22" s="26">
        <v>10</v>
      </c>
      <c r="D22" s="34">
        <v>10</v>
      </c>
    </row>
    <row r="23" spans="2:4" ht="15">
      <c r="B23" s="9" t="s">
        <v>4</v>
      </c>
      <c r="C23" s="26">
        <v>20</v>
      </c>
      <c r="D23" s="34">
        <v>20</v>
      </c>
    </row>
    <row r="24" spans="2:4" ht="15">
      <c r="B24" s="9" t="s">
        <v>14</v>
      </c>
      <c r="C24" s="26">
        <v>1400</v>
      </c>
      <c r="D24" s="34">
        <v>1400</v>
      </c>
    </row>
    <row r="25" spans="2:4" ht="15">
      <c r="B25" s="9" t="s">
        <v>21</v>
      </c>
      <c r="C25" s="27">
        <f>(b-a)/L</f>
        <v>0.08</v>
      </c>
      <c r="D25" s="35"/>
    </row>
    <row r="26" spans="2:4" ht="15">
      <c r="B26" s="9" t="s">
        <v>5</v>
      </c>
      <c r="C26" s="28">
        <f>b*t^2/6</f>
        <v>13.333333333333334</v>
      </c>
      <c r="D26" s="36"/>
    </row>
    <row r="27" spans="2:4" ht="15">
      <c r="B27" s="9" t="s">
        <v>6</v>
      </c>
      <c r="C27" s="29">
        <f>F*L</f>
        <v>18750</v>
      </c>
      <c r="D27" s="33"/>
    </row>
    <row r="28" spans="2:4" ht="15">
      <c r="B28" s="9" t="s">
        <v>8</v>
      </c>
      <c r="C28" s="30">
        <f>M/Ioc</f>
        <v>1406.25</v>
      </c>
      <c r="D28" s="37">
        <v>1460</v>
      </c>
    </row>
    <row r="29" spans="2:4" ht="15">
      <c r="B29" s="9" t="s">
        <v>15</v>
      </c>
      <c r="C29" s="30">
        <f>sigmax/maxs</f>
        <v>0.9955555555555555</v>
      </c>
      <c r="D29" s="37"/>
    </row>
    <row r="30" spans="2:4" ht="15">
      <c r="B30" s="9" t="s">
        <v>7</v>
      </c>
      <c r="C30" s="31">
        <f>maxs/E</f>
        <v>0.00703125</v>
      </c>
      <c r="D30" s="38"/>
    </row>
    <row r="31" spans="2:4" ht="15">
      <c r="B31" s="9" t="s">
        <v>22</v>
      </c>
      <c r="C31" s="27">
        <f>((6*F)/(E*t^3))*(-2*L*a*ms+L^2*ms^2+2*a^2*LN(1+ms*L/a))/ms^3</f>
        <v>42.4395660410036</v>
      </c>
      <c r="D31" s="35">
        <v>41.752</v>
      </c>
    </row>
    <row r="32" spans="2:4" ht="15">
      <c r="B32" s="9" t="s">
        <v>9</v>
      </c>
      <c r="C32" s="27">
        <f>F/defl</f>
        <v>3.534437648468774</v>
      </c>
      <c r="D32" s="35">
        <f>D18/D31</f>
        <v>3.5926422686338375</v>
      </c>
    </row>
    <row r="33" spans="2:4" ht="15">
      <c r="B33" s="9" t="s">
        <v>11</v>
      </c>
      <c r="C33" s="27">
        <f>(F*L^3)/(3*E*(b*t^3/12))</f>
        <v>36.62109375</v>
      </c>
      <c r="D33" s="35"/>
    </row>
    <row r="34" spans="2:4" ht="15" thickBot="1">
      <c r="B34" s="10" t="s">
        <v>23</v>
      </c>
      <c r="C34" s="32">
        <f>defl/C33</f>
        <v>1.1588830833596717</v>
      </c>
      <c r="D34" s="39"/>
    </row>
    <row r="35" ht="15.75" thickTop="1"/>
  </sheetData>
  <mergeCells count="4">
    <mergeCell ref="B5:D5"/>
    <mergeCell ref="B2:D2"/>
    <mergeCell ref="B3:D3"/>
    <mergeCell ref="B4:D4"/>
  </mergeCells>
  <printOptions/>
  <pageMargins left="0.75" right="0.75" top="1" bottom="1" header="0.5" footer="0.5"/>
  <pageSetup horizontalDpi="600" verticalDpi="600" orientation="portrait" r:id="rId3"/>
  <legacyDrawing r:id="rId2"/>
  <oleObjects>
    <oleObject progId="Visio.Drawing.6" shapeId="676201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R9" sqref="R9"/>
    </sheetView>
  </sheetViews>
  <sheetFormatPr defaultColWidth="9.140625" defaultRowHeight="12.75"/>
  <cols>
    <col min="1" max="12" width="8.8515625" style="7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Kinetrix,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marsattacks</dc:creator>
  <cp:keywords/>
  <dc:description/>
  <cp:lastModifiedBy>Simon Nolet</cp:lastModifiedBy>
  <cp:lastPrinted>1998-03-16T16:07:58Z</cp:lastPrinted>
  <dcterms:created xsi:type="dcterms:W3CDTF">1998-03-04T18:37:11Z</dcterms:created>
  <dcterms:modified xsi:type="dcterms:W3CDTF">2004-09-22T03:29:50Z</dcterms:modified>
  <cp:category/>
  <cp:version/>
  <cp:contentType/>
  <cp:contentStatus/>
</cp:coreProperties>
</file>