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tabRatio="351" activeTab="0"/>
  </bookViews>
  <sheets>
    <sheet name="Analysis" sheetId="1" r:id="rId1"/>
  </sheets>
  <definedNames>
    <definedName name="a">'Analysis'!$C$19</definedName>
    <definedName name="Area">'Analysis'!$C$26</definedName>
    <definedName name="b">'Analysis'!$C$20</definedName>
    <definedName name="cc">'Analysis'!$C$21</definedName>
    <definedName name="d">'Analysis'!$C$22</definedName>
    <definedName name="dd">'Analysis'!$C$24</definedName>
    <definedName name="rr">'Analysis'!$C$23</definedName>
    <definedName name="terma">'Analysis'!$E$46</definedName>
    <definedName name="termb">'Analysis'!$E$47</definedName>
    <definedName name="termc">'Analysis'!$E$48</definedName>
    <definedName name="yNA">'Analysis'!$C$27</definedName>
  </definedNames>
  <calcPr fullCalcOnLoad="1"/>
</workbook>
</file>

<file path=xl/sharedStrings.xml><?xml version="1.0" encoding="utf-8"?>
<sst xmlns="http://schemas.openxmlformats.org/spreadsheetml/2006/main" count="26" uniqueCount="26">
  <si>
    <t>Derivation of DD:</t>
  </si>
  <si>
    <t>terma</t>
  </si>
  <si>
    <t>termb</t>
  </si>
  <si>
    <t>termc</t>
  </si>
  <si>
    <t>D</t>
  </si>
  <si>
    <t>Section properties</t>
  </si>
  <si>
    <r>
      <t xml:space="preserve">Enters numbers in </t>
    </r>
    <r>
      <rPr>
        <b/>
        <sz val="10"/>
        <rFont val="Times New Roman"/>
        <family val="1"/>
      </rPr>
      <t>BOLD,</t>
    </r>
    <r>
      <rPr>
        <sz val="10"/>
        <rFont val="Times New Roman"/>
        <family val="1"/>
      </rPr>
      <t xml:space="preserve"> Results in </t>
    </r>
    <r>
      <rPr>
        <b/>
        <sz val="10"/>
        <color indexed="10"/>
        <rFont val="Times New Roman"/>
        <family val="1"/>
      </rPr>
      <t>RED</t>
    </r>
  </si>
  <si>
    <t>To determine section properties</t>
  </si>
  <si>
    <t>Corner inscribed circle, DD (mm)</t>
  </si>
  <si>
    <t>Area (mm)</t>
  </si>
  <si>
    <t>yNA (neglect corner radii) (mm)</t>
  </si>
  <si>
    <t>Ibending (mm^4)</t>
  </si>
  <si>
    <t>Itorsion (mm^4)</t>
  </si>
  <si>
    <t>Approx. max torsional stress/Torque (N/m^2)</t>
  </si>
  <si>
    <t>Ignores radii r in bending moment calculations</t>
  </si>
  <si>
    <t>Section_Channel.xls</t>
  </si>
  <si>
    <t>Section dimensions</t>
  </si>
  <si>
    <t>Values</t>
  </si>
  <si>
    <t>Equations</t>
  </si>
  <si>
    <t>Schematic</t>
  </si>
  <si>
    <t>Thickness of flange, b (mm)</t>
  </si>
  <si>
    <t>Thickness of web, d (mm)</t>
  </si>
  <si>
    <t>Corner fillet, rr (mm)</t>
  </si>
  <si>
    <t>Length of flange, a (mm)</t>
  </si>
  <si>
    <t>Length of web, cc (mm)</t>
  </si>
  <si>
    <t>By Alex Slocum, 12/28/03, last modified 02/09/06 by Alex Slocum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</si>
</sst>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color indexed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0" borderId="9" xfId="0" applyFont="1" applyFill="1" applyBorder="1" applyAlignment="1">
      <alignment horizontal="left" indent="1"/>
    </xf>
    <xf numFmtId="0" fontId="1" fillId="0" borderId="10" xfId="0" applyFont="1" applyFill="1" applyBorder="1" applyAlignment="1">
      <alignment horizontal="left" indent="1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9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170" fontId="3" fillId="0" borderId="13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11" fontId="3" fillId="0" borderId="14" xfId="0" applyNumberFormat="1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42</xdr:row>
      <xdr:rowOff>114300</xdr:rowOff>
    </xdr:from>
    <xdr:to>
      <xdr:col>2</xdr:col>
      <xdr:colOff>447675</xdr:colOff>
      <xdr:row>63</xdr:row>
      <xdr:rowOff>9525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6981825"/>
          <a:ext cx="2695575" cy="3295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63"/>
  <sheetViews>
    <sheetView tabSelected="1" workbookViewId="0" topLeftCell="A1">
      <selection activeCell="C27" sqref="C27"/>
    </sheetView>
  </sheetViews>
  <sheetFormatPr defaultColWidth="9.140625" defaultRowHeight="12.75"/>
  <cols>
    <col min="1" max="1" width="8.8515625" style="3" customWidth="1"/>
    <col min="2" max="2" width="38.7109375" style="3" customWidth="1"/>
    <col min="3" max="3" width="14.57421875" style="3" customWidth="1"/>
    <col min="4" max="10" width="9.140625" style="3" customWidth="1"/>
    <col min="11" max="16384" width="9.140625" style="1" customWidth="1"/>
  </cols>
  <sheetData>
    <row r="1" ht="13.5" thickBot="1"/>
    <row r="2" spans="2:3" ht="13.5">
      <c r="B2" s="29" t="s">
        <v>15</v>
      </c>
      <c r="C2" s="30"/>
    </row>
    <row r="3" spans="2:4" ht="12.75">
      <c r="B3" s="31" t="s">
        <v>7</v>
      </c>
      <c r="C3" s="32"/>
      <c r="D3" s="4"/>
    </row>
    <row r="4" spans="2:4" ht="12.75">
      <c r="B4" s="31" t="s">
        <v>25</v>
      </c>
      <c r="C4" s="32"/>
      <c r="D4" s="5"/>
    </row>
    <row r="5" spans="2:4" ht="13.5" thickBot="1">
      <c r="B5" s="27" t="s">
        <v>6</v>
      </c>
      <c r="C5" s="28"/>
      <c r="D5" s="5"/>
    </row>
    <row r="6" spans="2:4" ht="12.75">
      <c r="B6" s="26" t="s">
        <v>19</v>
      </c>
      <c r="C6" s="6"/>
      <c r="D6" s="5"/>
    </row>
    <row r="7" spans="2:4" ht="12.75">
      <c r="B7" s="6"/>
      <c r="C7" s="6"/>
      <c r="D7" s="5"/>
    </row>
    <row r="8" spans="2:4" ht="12.75">
      <c r="B8" s="6"/>
      <c r="C8" s="6"/>
      <c r="D8" s="5"/>
    </row>
    <row r="9" spans="2:4" ht="12.75">
      <c r="B9" s="6"/>
      <c r="C9" s="6"/>
      <c r="D9" s="5"/>
    </row>
    <row r="10" spans="2:4" ht="12.75">
      <c r="B10" s="6"/>
      <c r="C10" s="6"/>
      <c r="D10" s="5"/>
    </row>
    <row r="11" spans="2:4" ht="12.75">
      <c r="B11" s="6"/>
      <c r="C11" s="6"/>
      <c r="D11" s="5"/>
    </row>
    <row r="12" spans="2:4" ht="12.75">
      <c r="B12" s="6"/>
      <c r="C12" s="6"/>
      <c r="D12" s="5"/>
    </row>
    <row r="13" spans="2:4" ht="12.75">
      <c r="B13" s="6"/>
      <c r="C13" s="6"/>
      <c r="D13" s="5"/>
    </row>
    <row r="14" spans="2:4" ht="12.75">
      <c r="B14" s="6"/>
      <c r="C14" s="6"/>
      <c r="D14" s="5"/>
    </row>
    <row r="15" spans="2:4" ht="12.75">
      <c r="B15" s="6"/>
      <c r="C15" s="6"/>
      <c r="D15" s="5"/>
    </row>
    <row r="16" spans="2:4" ht="12.75">
      <c r="B16" s="6"/>
      <c r="C16" s="6"/>
      <c r="D16" s="5"/>
    </row>
    <row r="17" spans="2:4" ht="13.5" thickBot="1">
      <c r="B17" s="6"/>
      <c r="C17" s="6"/>
      <c r="D17" s="5"/>
    </row>
    <row r="18" spans="2:3" ht="13.5" thickTop="1">
      <c r="B18" s="18" t="s">
        <v>16</v>
      </c>
      <c r="C18" s="19" t="s">
        <v>17</v>
      </c>
    </row>
    <row r="19" spans="2:3" ht="12.75">
      <c r="B19" s="16" t="s">
        <v>23</v>
      </c>
      <c r="C19" s="21">
        <v>50</v>
      </c>
    </row>
    <row r="20" spans="2:3" ht="12.75">
      <c r="B20" s="16" t="s">
        <v>20</v>
      </c>
      <c r="C20" s="21">
        <v>3</v>
      </c>
    </row>
    <row r="21" spans="2:3" ht="12.75">
      <c r="B21" s="16" t="s">
        <v>24</v>
      </c>
      <c r="C21" s="21">
        <v>25</v>
      </c>
    </row>
    <row r="22" spans="2:3" ht="12.75">
      <c r="B22" s="16" t="s">
        <v>21</v>
      </c>
      <c r="C22" s="21">
        <v>3</v>
      </c>
    </row>
    <row r="23" spans="2:3" ht="12.75">
      <c r="B23" s="16" t="s">
        <v>22</v>
      </c>
      <c r="C23" s="21">
        <v>2</v>
      </c>
    </row>
    <row r="24" spans="2:3" ht="12.75">
      <c r="B24" s="16" t="s">
        <v>8</v>
      </c>
      <c r="C24" s="22">
        <f>E49</f>
        <v>4.201010126776669</v>
      </c>
    </row>
    <row r="25" spans="2:3" ht="12.75">
      <c r="B25" s="20" t="s">
        <v>5</v>
      </c>
      <c r="C25" s="21"/>
    </row>
    <row r="26" spans="2:3" ht="12.75">
      <c r="B26" s="16" t="s">
        <v>9</v>
      </c>
      <c r="C26" s="23">
        <f>a*cc-(cc-2*b)*(a-d)+rr^2*(4-PI())/2</f>
        <v>358.71681469282044</v>
      </c>
    </row>
    <row r="27" spans="2:3" ht="12.75">
      <c r="B27" s="16" t="s">
        <v>10</v>
      </c>
      <c r="C27" s="22">
        <f>(2*a^2*b+d^2*(cc-2*b))/(2*(2*a*b+d*(cc-2*b)))</f>
        <v>21.247899159663866</v>
      </c>
    </row>
    <row r="28" spans="2:3" ht="12.75">
      <c r="B28" s="16" t="s">
        <v>11</v>
      </c>
      <c r="C28" s="23">
        <f>2*a*b*(a^2/12+(a/2-yNA)^2)+d*(cc-2*b)*(d^2/12+(d/2-yNA)^2)</f>
        <v>88995.06092436974</v>
      </c>
    </row>
    <row r="29" spans="2:3" ht="12.75">
      <c r="B29" s="16" t="s">
        <v>12</v>
      </c>
      <c r="C29" s="23">
        <f>2*(a*b^3*(1/3-0.21*b/a*(1-b^4/(12*a^4)))+(cc/2-b)*d^3*(1/3-0.105*d/(cc/2-b)*(1-b^4/(192*(cc/2-b)^4)))+dd^4*d/b*(0.07+0.076*rr/b))</f>
        <v>1095.1387845236852</v>
      </c>
    </row>
    <row r="30" spans="2:3" ht="13.5" thickBot="1">
      <c r="B30" s="17" t="s">
        <v>13</v>
      </c>
      <c r="C30" s="24">
        <f>dd/(1+PI()^2*dd^4/(16*Area^2))/C29</f>
        <v>0.003830333630853542</v>
      </c>
    </row>
    <row r="31" ht="13.5" thickTop="1"/>
    <row r="32" ht="12.75">
      <c r="B32" s="25" t="s">
        <v>18</v>
      </c>
    </row>
    <row r="33" spans="2:9" ht="12.75">
      <c r="B33" s="7" t="s">
        <v>14</v>
      </c>
      <c r="C33" s="8"/>
      <c r="D33" s="8"/>
      <c r="E33" s="8"/>
      <c r="F33" s="8"/>
      <c r="G33" s="8"/>
      <c r="H33" s="8"/>
      <c r="I33" s="9"/>
    </row>
    <row r="34" spans="2:9" ht="12.75">
      <c r="B34" s="10"/>
      <c r="C34" s="11"/>
      <c r="D34" s="11"/>
      <c r="E34" s="11"/>
      <c r="F34" s="11"/>
      <c r="G34" s="11"/>
      <c r="H34" s="11"/>
      <c r="I34" s="12"/>
    </row>
    <row r="35" spans="2:9" ht="12.75">
      <c r="B35" s="10"/>
      <c r="C35" s="11"/>
      <c r="D35" s="11"/>
      <c r="E35" s="11"/>
      <c r="F35" s="11"/>
      <c r="G35" s="11"/>
      <c r="H35" s="11"/>
      <c r="I35" s="12"/>
    </row>
    <row r="36" spans="2:9" ht="12.75">
      <c r="B36" s="10"/>
      <c r="C36" s="11"/>
      <c r="D36" s="11"/>
      <c r="E36" s="11"/>
      <c r="F36" s="11"/>
      <c r="G36" s="11"/>
      <c r="H36" s="11"/>
      <c r="I36" s="12"/>
    </row>
    <row r="37" spans="2:19" ht="12.75">
      <c r="B37" s="10"/>
      <c r="C37" s="11"/>
      <c r="D37" s="11"/>
      <c r="E37" s="11"/>
      <c r="F37" s="11"/>
      <c r="G37" s="11"/>
      <c r="H37" s="11"/>
      <c r="I37" s="12"/>
      <c r="K37" s="2"/>
      <c r="L37" s="2"/>
      <c r="M37" s="2"/>
      <c r="N37" s="2"/>
      <c r="O37" s="2"/>
      <c r="P37" s="2"/>
      <c r="Q37" s="2"/>
      <c r="R37" s="2"/>
      <c r="S37" s="2"/>
    </row>
    <row r="38" spans="2:19" ht="12.75">
      <c r="B38" s="10"/>
      <c r="C38" s="11"/>
      <c r="D38" s="11"/>
      <c r="E38" s="11"/>
      <c r="F38" s="11"/>
      <c r="G38" s="11"/>
      <c r="H38" s="11"/>
      <c r="I38" s="12"/>
      <c r="K38" s="2"/>
      <c r="L38" s="2"/>
      <c r="M38" s="2"/>
      <c r="N38" s="2"/>
      <c r="O38" s="2"/>
      <c r="P38" s="2"/>
      <c r="Q38" s="2"/>
      <c r="R38" s="2"/>
      <c r="S38" s="2"/>
    </row>
    <row r="39" spans="2:19" ht="12.75">
      <c r="B39" s="10"/>
      <c r="C39" s="11"/>
      <c r="D39" s="11"/>
      <c r="E39" s="11"/>
      <c r="F39" s="11"/>
      <c r="G39" s="11"/>
      <c r="H39" s="11"/>
      <c r="I39" s="12"/>
      <c r="K39" s="2"/>
      <c r="L39" s="2"/>
      <c r="M39" s="2"/>
      <c r="N39" s="2"/>
      <c r="O39" s="2"/>
      <c r="P39" s="2"/>
      <c r="Q39" s="2"/>
      <c r="R39" s="2"/>
      <c r="S39" s="2"/>
    </row>
    <row r="40" spans="2:19" ht="12.75">
      <c r="B40" s="10"/>
      <c r="C40" s="11"/>
      <c r="D40" s="11"/>
      <c r="E40" s="11"/>
      <c r="F40" s="11"/>
      <c r="G40" s="11"/>
      <c r="H40" s="11"/>
      <c r="I40" s="12"/>
      <c r="K40" s="2"/>
      <c r="L40" s="2"/>
      <c r="M40" s="2"/>
      <c r="N40" s="2"/>
      <c r="O40" s="2"/>
      <c r="P40" s="2"/>
      <c r="Q40" s="2"/>
      <c r="R40" s="2"/>
      <c r="S40" s="2"/>
    </row>
    <row r="41" spans="2:19" ht="12.75">
      <c r="B41" s="13"/>
      <c r="C41" s="14"/>
      <c r="D41" s="14"/>
      <c r="E41" s="14"/>
      <c r="F41" s="14"/>
      <c r="G41" s="14"/>
      <c r="H41" s="14"/>
      <c r="I41" s="15"/>
      <c r="K41" s="2"/>
      <c r="L41" s="2"/>
      <c r="M41" s="2"/>
      <c r="N41" s="2"/>
      <c r="O41" s="2"/>
      <c r="P41" s="2"/>
      <c r="Q41" s="2"/>
      <c r="R41" s="2"/>
      <c r="S41" s="2"/>
    </row>
    <row r="42" spans="11:19" ht="12.75">
      <c r="K42" s="2"/>
      <c r="L42" s="2"/>
      <c r="M42" s="2"/>
      <c r="N42" s="2"/>
      <c r="O42" s="2"/>
      <c r="P42" s="2"/>
      <c r="Q42" s="2"/>
      <c r="R42" s="2"/>
      <c r="S42" s="2"/>
    </row>
    <row r="43" spans="2:19" ht="12.75">
      <c r="B43" s="7" t="s">
        <v>0</v>
      </c>
      <c r="C43" s="8"/>
      <c r="D43" s="8"/>
      <c r="E43" s="9"/>
      <c r="K43" s="2"/>
      <c r="L43" s="2"/>
      <c r="M43" s="2"/>
      <c r="N43" s="2"/>
      <c r="O43" s="2"/>
      <c r="P43" s="2"/>
      <c r="Q43" s="2"/>
      <c r="R43" s="2"/>
      <c r="S43" s="2"/>
    </row>
    <row r="44" spans="2:19" ht="12.75">
      <c r="B44" s="10"/>
      <c r="C44" s="11"/>
      <c r="D44" s="11"/>
      <c r="E44" s="12"/>
      <c r="K44" s="2"/>
      <c r="L44" s="2"/>
      <c r="M44" s="2"/>
      <c r="N44" s="2"/>
      <c r="O44" s="2"/>
      <c r="P44" s="2"/>
      <c r="Q44" s="2"/>
      <c r="R44" s="2"/>
      <c r="S44" s="2"/>
    </row>
    <row r="45" spans="2:19" ht="12.75">
      <c r="B45" s="10"/>
      <c r="C45" s="11"/>
      <c r="D45" s="11"/>
      <c r="E45" s="12"/>
      <c r="K45" s="2"/>
      <c r="L45" s="2"/>
      <c r="M45" s="2"/>
      <c r="N45" s="2"/>
      <c r="O45" s="2"/>
      <c r="P45" s="2"/>
      <c r="Q45" s="2"/>
      <c r="R45" s="2"/>
      <c r="S45" s="2"/>
    </row>
    <row r="46" spans="2:19" ht="12.75">
      <c r="B46" s="10"/>
      <c r="C46" s="11"/>
      <c r="D46" s="11" t="s">
        <v>1</v>
      </c>
      <c r="E46" s="12">
        <v>1</v>
      </c>
      <c r="K46" s="2"/>
      <c r="L46" s="2"/>
      <c r="M46" s="2"/>
      <c r="N46" s="2"/>
      <c r="O46" s="2"/>
      <c r="P46" s="2"/>
      <c r="Q46" s="2"/>
      <c r="R46" s="2"/>
      <c r="S46" s="2"/>
    </row>
    <row r="47" spans="2:19" ht="12.75">
      <c r="B47" s="10"/>
      <c r="C47" s="11"/>
      <c r="D47" s="11" t="s">
        <v>2</v>
      </c>
      <c r="E47" s="12">
        <f>-6*rr-2*d-2*b</f>
        <v>-24</v>
      </c>
      <c r="K47" s="2"/>
      <c r="L47" s="2"/>
      <c r="M47" s="2"/>
      <c r="N47" s="2"/>
      <c r="O47" s="2"/>
      <c r="P47" s="2"/>
      <c r="Q47" s="2"/>
      <c r="R47" s="2"/>
      <c r="S47" s="2"/>
    </row>
    <row r="48" spans="2:19" ht="12.75">
      <c r="B48" s="10"/>
      <c r="C48" s="11"/>
      <c r="D48" s="11" t="s">
        <v>3</v>
      </c>
      <c r="E48" s="12">
        <f>b^2+d^2+rr^2+2*rr*(b+d)</f>
        <v>46</v>
      </c>
      <c r="K48" s="2"/>
      <c r="L48" s="2"/>
      <c r="M48" s="2"/>
      <c r="N48" s="2"/>
      <c r="O48" s="2"/>
      <c r="P48" s="2"/>
      <c r="Q48" s="2"/>
      <c r="R48" s="2"/>
      <c r="S48" s="2"/>
    </row>
    <row r="49" spans="2:19" ht="12.75">
      <c r="B49" s="10"/>
      <c r="C49" s="11"/>
      <c r="D49" s="11" t="s">
        <v>4</v>
      </c>
      <c r="E49" s="12">
        <f>2*(-termb-SQRT(termb^2-4*terma*termc))/(2*terma)</f>
        <v>4.201010126776669</v>
      </c>
      <c r="K49" s="2"/>
      <c r="L49" s="2"/>
      <c r="M49" s="2"/>
      <c r="N49" s="2"/>
      <c r="O49" s="2"/>
      <c r="P49" s="2"/>
      <c r="Q49" s="2"/>
      <c r="R49" s="2"/>
      <c r="S49" s="2"/>
    </row>
    <row r="50" spans="2:19" ht="12.75">
      <c r="B50" s="10"/>
      <c r="C50" s="11"/>
      <c r="D50" s="11"/>
      <c r="E50" s="12"/>
      <c r="K50" s="2"/>
      <c r="L50" s="2"/>
      <c r="M50" s="2"/>
      <c r="N50" s="2"/>
      <c r="O50" s="2"/>
      <c r="P50" s="2"/>
      <c r="Q50" s="2"/>
      <c r="R50" s="2"/>
      <c r="S50" s="2"/>
    </row>
    <row r="51" spans="2:19" ht="12.75">
      <c r="B51" s="10"/>
      <c r="C51" s="11"/>
      <c r="D51" s="11"/>
      <c r="E51" s="12"/>
      <c r="K51" s="2"/>
      <c r="L51" s="2"/>
      <c r="M51" s="2"/>
      <c r="N51" s="2"/>
      <c r="O51" s="2"/>
      <c r="P51" s="2"/>
      <c r="Q51" s="2"/>
      <c r="R51" s="2"/>
      <c r="S51" s="2"/>
    </row>
    <row r="52" spans="2:19" ht="12.75">
      <c r="B52" s="10"/>
      <c r="C52" s="11"/>
      <c r="D52" s="11"/>
      <c r="E52" s="12"/>
      <c r="K52" s="2"/>
      <c r="L52" s="2"/>
      <c r="M52" s="2"/>
      <c r="N52" s="2"/>
      <c r="O52" s="2"/>
      <c r="P52" s="2"/>
      <c r="Q52" s="2"/>
      <c r="R52" s="2"/>
      <c r="S52" s="2"/>
    </row>
    <row r="53" spans="2:19" ht="12.75">
      <c r="B53" s="10"/>
      <c r="C53" s="11"/>
      <c r="D53" s="11"/>
      <c r="E53" s="12"/>
      <c r="K53" s="2"/>
      <c r="L53" s="2"/>
      <c r="M53" s="2"/>
      <c r="N53" s="2"/>
      <c r="O53" s="2"/>
      <c r="P53" s="2"/>
      <c r="Q53" s="2"/>
      <c r="R53" s="2"/>
      <c r="S53" s="2"/>
    </row>
    <row r="54" spans="2:19" ht="12.75">
      <c r="B54" s="10"/>
      <c r="C54" s="11"/>
      <c r="D54" s="11"/>
      <c r="E54" s="12"/>
      <c r="K54" s="2"/>
      <c r="L54" s="2"/>
      <c r="M54" s="2"/>
      <c r="N54" s="2"/>
      <c r="O54" s="2"/>
      <c r="P54" s="2"/>
      <c r="Q54" s="2"/>
      <c r="R54" s="2"/>
      <c r="S54" s="2"/>
    </row>
    <row r="55" spans="2:19" ht="12.75">
      <c r="B55" s="10"/>
      <c r="C55" s="11"/>
      <c r="D55" s="11"/>
      <c r="E55" s="12"/>
      <c r="K55" s="2"/>
      <c r="L55" s="2"/>
      <c r="M55" s="2"/>
      <c r="N55" s="2"/>
      <c r="O55" s="2"/>
      <c r="P55" s="2"/>
      <c r="Q55" s="2"/>
      <c r="R55" s="2"/>
      <c r="S55" s="2"/>
    </row>
    <row r="56" spans="2:19" ht="12.75">
      <c r="B56" s="10"/>
      <c r="C56" s="11"/>
      <c r="D56" s="11"/>
      <c r="E56" s="12"/>
      <c r="K56" s="2"/>
      <c r="L56" s="2"/>
      <c r="M56" s="2"/>
      <c r="N56" s="2"/>
      <c r="O56" s="2"/>
      <c r="P56" s="2"/>
      <c r="Q56" s="2"/>
      <c r="R56" s="2"/>
      <c r="S56" s="2"/>
    </row>
    <row r="57" spans="2:19" ht="12.75">
      <c r="B57" s="10"/>
      <c r="C57" s="11"/>
      <c r="D57" s="11"/>
      <c r="E57" s="12"/>
      <c r="K57" s="2"/>
      <c r="L57" s="2"/>
      <c r="M57" s="2"/>
      <c r="N57" s="2"/>
      <c r="O57" s="2"/>
      <c r="P57" s="2"/>
      <c r="Q57" s="2"/>
      <c r="R57" s="2"/>
      <c r="S57" s="2"/>
    </row>
    <row r="58" spans="2:19" ht="12.75">
      <c r="B58" s="10"/>
      <c r="C58" s="11"/>
      <c r="D58" s="11"/>
      <c r="E58" s="12"/>
      <c r="K58" s="2"/>
      <c r="L58" s="2"/>
      <c r="M58" s="2"/>
      <c r="N58" s="2"/>
      <c r="O58" s="2"/>
      <c r="P58" s="2"/>
      <c r="Q58" s="2"/>
      <c r="R58" s="2"/>
      <c r="S58" s="2"/>
    </row>
    <row r="59" spans="2:5" ht="12.75">
      <c r="B59" s="10"/>
      <c r="C59" s="11"/>
      <c r="D59" s="11"/>
      <c r="E59" s="12"/>
    </row>
    <row r="60" spans="2:5" ht="12.75">
      <c r="B60" s="10"/>
      <c r="C60" s="11"/>
      <c r="D60" s="11"/>
      <c r="E60" s="12"/>
    </row>
    <row r="61" spans="2:5" ht="12.75">
      <c r="B61" s="10"/>
      <c r="C61" s="11"/>
      <c r="D61" s="11"/>
      <c r="E61" s="12"/>
    </row>
    <row r="62" spans="2:5" ht="12.75">
      <c r="B62" s="10"/>
      <c r="C62" s="11"/>
      <c r="D62" s="11"/>
      <c r="E62" s="12"/>
    </row>
    <row r="63" spans="2:5" ht="12.75">
      <c r="B63" s="13"/>
      <c r="C63" s="14"/>
      <c r="D63" s="14"/>
      <c r="E63" s="15"/>
    </row>
  </sheetData>
  <mergeCells count="4">
    <mergeCell ref="B5:C5"/>
    <mergeCell ref="B2:C2"/>
    <mergeCell ref="B3:C3"/>
    <mergeCell ref="B4:C4"/>
  </mergeCells>
  <printOptions/>
  <pageMargins left="0.75" right="0.75" top="1" bottom="1" header="0.5" footer="0.5"/>
  <pageSetup horizontalDpi="600" verticalDpi="600" orientation="portrait" r:id="rId6"/>
  <drawing r:id="rId5"/>
  <legacyDrawing r:id="rId4"/>
  <oleObjects>
    <oleObject progId="Equation.DSMT4" shapeId="996852" r:id="rId1"/>
    <oleObject progId="Visio.Drawing.6" shapeId="21756901" r:id="rId2"/>
    <oleObject progId="Equation.DSMT4" shapeId="2176702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Slocum</dc:creator>
  <cp:keywords/>
  <dc:description/>
  <cp:lastModifiedBy>Alex Slocum</cp:lastModifiedBy>
  <dcterms:created xsi:type="dcterms:W3CDTF">2003-12-27T11:28:48Z</dcterms:created>
  <dcterms:modified xsi:type="dcterms:W3CDTF">2006-02-10T03:17:35Z</dcterms:modified>
  <cp:category/>
  <cp:version/>
  <cp:contentType/>
  <cp:contentStatus/>
</cp:coreProperties>
</file>